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emperiscom-my.sharepoint.com/personal/chrism_semperis_com/Documents/Documents/CA SLP/April 2026 Revisions/"/>
    </mc:Choice>
  </mc:AlternateContent>
  <xr:revisionPtr revIDLastSave="0" documentId="8_{C6C2BBEC-1AF9-457F-9994-DF748C210FCF}" xr6:coauthVersionLast="47" xr6:coauthVersionMax="47" xr10:uidLastSave="{00000000-0000-0000-0000-000000000000}"/>
  <bookViews>
    <workbookView xWindow="14535" yWindow="0" windowWidth="36750" windowHeight="20985" xr2:uid="{7DD45EB8-1FA2-489B-9CDC-44720BE32E16}"/>
  </bookViews>
  <sheets>
    <sheet name="On-Prem" sheetId="1" r:id="rId1"/>
    <sheet name="Cloud" sheetId="2" r:id="rId2"/>
    <sheet name="Implementation" sheetId="3" r:id="rId3"/>
    <sheet name="Suppor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D6" i="4"/>
  <c r="D5" i="4"/>
  <c r="D4" i="4"/>
  <c r="F30" i="3"/>
  <c r="D18" i="2"/>
  <c r="D17" i="2"/>
  <c r="D16" i="2"/>
  <c r="D15" i="2"/>
  <c r="D14" i="2"/>
  <c r="D13" i="2"/>
  <c r="D3" i="4"/>
  <c r="F28" i="3"/>
  <c r="F27" i="3"/>
  <c r="F25" i="3"/>
  <c r="F24" i="3"/>
  <c r="F22" i="3"/>
  <c r="F20" i="3"/>
  <c r="D9" i="2"/>
  <c r="D8" i="2"/>
  <c r="D7" i="2"/>
  <c r="D6" i="2"/>
  <c r="D5" i="2"/>
  <c r="D4" i="2"/>
  <c r="D20" i="1"/>
  <c r="D19" i="1"/>
  <c r="D18" i="1"/>
  <c r="D17" i="1"/>
  <c r="D16" i="1"/>
  <c r="F16" i="3"/>
  <c r="F15" i="3"/>
  <c r="F13" i="3"/>
  <c r="F11" i="3"/>
  <c r="F10" i="3"/>
  <c r="F8" i="3"/>
  <c r="F6" i="3"/>
  <c r="F5" i="3"/>
  <c r="F3" i="3"/>
  <c r="F2" i="3"/>
  <c r="D2" i="4"/>
  <c r="D3" i="2"/>
  <c r="D2" i="2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<sst xmlns="http://schemas.openxmlformats.org/spreadsheetml/2006/main" count="153" uniqueCount="123">
  <si>
    <t>Product SubFamily</t>
  </si>
  <si>
    <t>Product Code</t>
  </si>
  <si>
    <t>Product Name</t>
  </si>
  <si>
    <t>MSRP</t>
  </si>
  <si>
    <t>SLP Price</t>
  </si>
  <si>
    <t>ADFR</t>
  </si>
  <si>
    <t>ADFR-NC</t>
  </si>
  <si>
    <t>DSP-ADVANCED</t>
  </si>
  <si>
    <t>DSP-ADVANCED-NC</t>
  </si>
  <si>
    <t>DSP-ESSENTIAL</t>
  </si>
  <si>
    <t>DSP-ESSENTIAL-NC</t>
  </si>
  <si>
    <t>DSP-INTELLIGENCE</t>
  </si>
  <si>
    <t>DSP-INTELLIGENCE-NC</t>
  </si>
  <si>
    <t>DSPAAD-INTELLIGENCE</t>
  </si>
  <si>
    <t>DSPAAD-SECURITY</t>
  </si>
  <si>
    <t>DSP-DELEGATIONMANAGER</t>
  </si>
  <si>
    <t>LIGHTNING-INTELLIGENCE</t>
  </si>
  <si>
    <t>Migration</t>
  </si>
  <si>
    <t>MIGRATION-DIRECTORYSYNC</t>
  </si>
  <si>
    <t>MIGRATION-MIGRATOR</t>
  </si>
  <si>
    <t>new</t>
  </si>
  <si>
    <t>DSP-DELEGATIONMANAGER-NC</t>
  </si>
  <si>
    <t>DSPAAD-INTELLIGENCE-NC</t>
  </si>
  <si>
    <t>DSP-IRP</t>
  </si>
  <si>
    <t>DSP-IRP-NC</t>
  </si>
  <si>
    <t>DSPAAD-SECURITY-NC</t>
  </si>
  <si>
    <t>AADCLD-RECOVERY</t>
  </si>
  <si>
    <t>AADCLD-RECOVERYSTAGING</t>
  </si>
  <si>
    <t>AADCLD-RECOVERY-NC</t>
  </si>
  <si>
    <t>AADCLD-RECOVERYSTAGING-NC</t>
  </si>
  <si>
    <t>LIGHTNING-INTELLIGENCE-NC</t>
  </si>
  <si>
    <t>LIGHTNING-INTELLIGENCE-EID</t>
  </si>
  <si>
    <t>LIGHTNING-INTELLIGENCE-EID-NC</t>
  </si>
  <si>
    <t>Breach Preparedness &amp; Response</t>
  </si>
  <si>
    <t>BPNR-DISASTERRECOVERY-ARR</t>
  </si>
  <si>
    <t>BPNR-DISASTERRECOVERY-NRR</t>
  </si>
  <si>
    <t>BPNR-INCIDENTRESPONSE-ARR</t>
  </si>
  <si>
    <t>BPNR-INCIDENTRESPONSE-T&amp;M</t>
  </si>
  <si>
    <t>AD Incident Response - Non-Recurring</t>
  </si>
  <si>
    <t>BPNR-SECURITYASSESSMENT</t>
  </si>
  <si>
    <t>BPNR-THREATMITIGATION-ARR</t>
  </si>
  <si>
    <t>BPNR-THREATMITIGATION-NRR</t>
  </si>
  <si>
    <t>General Services</t>
  </si>
  <si>
    <t>FORESTSERVICE</t>
  </si>
  <si>
    <t>MIGRATION-ADSERVICE-NRR</t>
  </si>
  <si>
    <t>MIGRATION-ADSERVICE-T&amp;M</t>
  </si>
  <si>
    <t>Technical Delivery</t>
  </si>
  <si>
    <t>TD-ADDFRTEST-NRR</t>
  </si>
  <si>
    <t>BNPR-EIDSECURITYASSESSMENT-FF</t>
  </si>
  <si>
    <t>SERVICE-PROSERV-NRR</t>
  </si>
  <si>
    <t>SERVICE-PROSERV-T&amp;M</t>
  </si>
  <si>
    <t>Technology Remediation Services</t>
  </si>
  <si>
    <t>TRS-TECHREMEDIATION-NRR</t>
  </si>
  <si>
    <t>TRS-THREATREMEDIATION-T&amp;M</t>
  </si>
  <si>
    <t>SUPPORT</t>
  </si>
  <si>
    <t>R1-PREMIER-SUPPORT</t>
  </si>
  <si>
    <t>RECOVERY-OKTA-WF</t>
  </si>
  <si>
    <t>RECOVERY-OKTA-CUST</t>
  </si>
  <si>
    <t>R1-PRO-IR-USER</t>
  </si>
  <si>
    <t>R1-PRO-STD-USER</t>
  </si>
  <si>
    <t>BPNR-READY1-DEPLOYMENT</t>
  </si>
  <si>
    <t>MIGRATOR-DS-STANDARDSUPPORT</t>
  </si>
  <si>
    <t>MIGRATOR-DS-PREMIERSUPPORT</t>
  </si>
  <si>
    <t>MIGRATOR-AD-STANDARDSUPPORT</t>
  </si>
  <si>
    <t>MIGRATOR-AD-PREMIERSUPPORT</t>
  </si>
  <si>
    <t>Dret price increase from 8 to 15</t>
  </si>
  <si>
    <t>Dret price increase from 1 to 2</t>
  </si>
  <si>
    <t>Dret price incrase from 2 to 3.75</t>
  </si>
  <si>
    <t>Dret [price incrase form .25 to .5</t>
  </si>
  <si>
    <t>Product SKU</t>
  </si>
  <si>
    <t>Product Description</t>
  </si>
  <si>
    <t>Active Directory Forest Recovery (ADFR), per Identity, Recurring</t>
  </si>
  <si>
    <t>Active Directory Forest Recovery (Non-Core),per Identity, Recurring</t>
  </si>
  <si>
    <t>DSP Advanced,per Identity, Recurring</t>
  </si>
  <si>
    <t>DSP Advanced (Non-Core),per Identity, Recurring</t>
  </si>
  <si>
    <t>DSP Essential,per Identity, Recurring</t>
  </si>
  <si>
    <t>DSP Essential (Non-Core),per Identity, Recurring</t>
  </si>
  <si>
    <t>DSP Intelligence,per Identity, Recurring</t>
  </si>
  <si>
    <t>DSP Intelligence (Non-Core),per Identity, Recurring</t>
  </si>
  <si>
    <t>DSP Intelligence for Entra ID,per Identity, Recurring</t>
  </si>
  <si>
    <t>DSP Security for Entra ID,per Identity, Recurring</t>
  </si>
  <si>
    <t>Delegation Manager for AD,per Identity, Recurring</t>
  </si>
  <si>
    <t>Semperis Migrator for AD ? Directory Synchronization Only,per Identity, Recurring</t>
  </si>
  <si>
    <t>Semperis Migrator for AD,per Identity, Recurring</t>
  </si>
  <si>
    <t>Delegation Manager for AD (Non-Core),per Identity, Recurring</t>
  </si>
  <si>
    <t>DSP Intelligence for Entra ID (Non-Core),per Identity, Recurring</t>
  </si>
  <si>
    <t>DSP Lightning Identity Runtime Protection,per Identity, Recurring</t>
  </si>
  <si>
    <t>DSP Lightning Identity Runtime Protection (Non-Core),per Identity, Recurring</t>
  </si>
  <si>
    <t>DSP Security for Entra ID (Non-Core),per Identity, Recurring</t>
  </si>
  <si>
    <t>Disaster Recovery for Entra Tenant - Cloud,per Identity, Recurring</t>
  </si>
  <si>
    <t>Disaster Recovery Staging for Entra Tenant - Cloud,per Identity, Recurring</t>
  </si>
  <si>
    <t>Disaster Recovery for Entra Tenant - Cloud (Non-Core),per Identity, Recurring</t>
  </si>
  <si>
    <t>Disaster Recovery Staging for Entra Tenant - Cloud (Non-Core),per Identity, Recurring</t>
  </si>
  <si>
    <t>Lightning - Intelligence for AD,per Identity, Recurring</t>
  </si>
  <si>
    <t>Lightning - Intelligence for AD (Non-Core),per Identity, Recurring</t>
  </si>
  <si>
    <t>Lightning - Intelligence for Entra ID,per Identity, Recurring</t>
  </si>
  <si>
    <t>Lightning - Intelligence for Entra ID (Non-Core),per Identity, Recurring</t>
  </si>
  <si>
    <t>Semperis Recovery for Okta - Workforce Users,per Identity, Recurring</t>
  </si>
  <si>
    <t>Semperis Recovery for Okta -Customer Users,per Identity, Recurring</t>
  </si>
  <si>
    <t>Ready1 Pro IR User,per Identity, Recurring</t>
  </si>
  <si>
    <t>Ready1 Pro Standard User,per Identity, Recurring</t>
  </si>
  <si>
    <t>AD Disaster Recovery - Recurring, per project</t>
  </si>
  <si>
    <t>AD Incident Response - Recurring, per hour</t>
  </si>
  <si>
    <t>AD Disaster Recovery - Non Recurring, per project</t>
  </si>
  <si>
    <t>AD Security Assessment, per project</t>
  </si>
  <si>
    <t>AD Threat Mitigation - Recurring, per project</t>
  </si>
  <si>
    <t>AD Threat Mitigation - Non Recurring, per project</t>
  </si>
  <si>
    <t>Semperis Migration for AD Services - Non Recurring, per project</t>
  </si>
  <si>
    <t>Semperis Migration for AD Services - T&amp;M, per hour</t>
  </si>
  <si>
    <t>Additional Forest Recovery Test - Non Recurring, per project</t>
  </si>
  <si>
    <t>Entra ID Assessment - Fixed Fee, per project</t>
  </si>
  <si>
    <t>Professional Services - Non Recurring, per project</t>
  </si>
  <si>
    <t>Technology and Remediation Services - Non Recurring, per project</t>
  </si>
  <si>
    <t>Ready1 Tenant Implementation, per project</t>
  </si>
  <si>
    <r>
      <rPr>
        <strike/>
        <sz val="11"/>
        <color rgb="FF000000"/>
        <rFont val="Arial"/>
        <family val="2"/>
      </rPr>
      <t>Forest</t>
    </r>
    <r>
      <rPr>
        <sz val="11"/>
        <color rgb="FF000000"/>
        <rFont val="Arial"/>
        <family val="2"/>
      </rPr>
      <t xml:space="preserve"> Implementation Service , per Forest</t>
    </r>
  </si>
  <si>
    <t>Professional Services - T&amp;M, per hour</t>
  </si>
  <si>
    <t>Technology and Remediation Services - T&amp;M, per hour</t>
  </si>
  <si>
    <t>Premier Support, per unit, recurring</t>
  </si>
  <si>
    <t>Ready1 Premier Support, per unit, recurring</t>
  </si>
  <si>
    <t>Semperis Migrator for AD Directory Synchronization Standard Support and Maintenance, per unit, recurring</t>
  </si>
  <si>
    <t>Semperis Migrator for AD Directory Synchronization Premier Support and Maintenance, per unit, recurring</t>
  </si>
  <si>
    <t>Semperis Migrator AD Standard Support and Maintenance, per unit, recurring</t>
  </si>
  <si>
    <t>Semperis Migrator AD Premier Support and Maintenance, per unit, recurring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</si>
</sst>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trike/>
      <sz val="11"/>
      <color rgb="FFFF0000"/>
      <name val="Arial"/>
      <family val="2"/>
    </font>
    <font>
      <sz val="11"/>
      <color rgb="FF000000"/>
      <name val="Aptos Narrow"/>
      <family val="2"/>
    </font>
    <font>
      <sz val="11"/>
      <color theme="1"/>
      <name val="Arial"/>
      <family val="2"/>
    </font>
    <font>
      <sz val="10"/>
      <color rgb="FF3C3D3E"/>
      <name val="Aptos Narrow"/>
      <family val="2"/>
    </font>
    <font>
      <sz val="11"/>
      <color rgb="FF3C3D3E"/>
      <name val="Aptos Narrow"/>
      <family val="2"/>
    </font>
    <font>
      <strike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4B3E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8" fontId="2" fillId="0" borderId="0" xfId="0" applyNumberFormat="1" applyFont="1" applyAlignment="1">
      <alignment horizontal="right" vertical="center"/>
    </xf>
    <xf numFmtId="8" fontId="0" fillId="0" borderId="0" xfId="0" applyNumberFormat="1"/>
    <xf numFmtId="49" fontId="0" fillId="3" borderId="0" xfId="0" applyNumberFormat="1" applyFill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horizontal="right" vertical="center"/>
    </xf>
    <xf numFmtId="8" fontId="4" fillId="0" borderId="0" xfId="0" applyNumberFormat="1" applyFont="1"/>
    <xf numFmtId="164" fontId="0" fillId="3" borderId="0" xfId="0" applyNumberFormat="1" applyFill="1" applyAlignment="1">
      <alignment horizontal="right" wrapText="1"/>
    </xf>
    <xf numFmtId="0" fontId="0" fillId="3" borderId="0" xfId="0" applyFill="1"/>
    <xf numFmtId="164" fontId="0" fillId="3" borderId="0" xfId="0" applyNumberFormat="1" applyFill="1"/>
    <xf numFmtId="8" fontId="0" fillId="3" borderId="0" xfId="0" applyNumberFormat="1" applyFill="1"/>
    <xf numFmtId="8" fontId="2" fillId="3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4" fontId="5" fillId="4" borderId="0" xfId="1" applyFont="1" applyFill="1" applyAlignment="1">
      <alignment wrapText="1"/>
    </xf>
    <xf numFmtId="8" fontId="0" fillId="4" borderId="0" xfId="0" applyNumberFormat="1" applyFill="1"/>
    <xf numFmtId="44" fontId="0" fillId="4" borderId="0" xfId="1" applyFont="1" applyFill="1"/>
    <xf numFmtId="0" fontId="0" fillId="4" borderId="0" xfId="0" applyFill="1"/>
    <xf numFmtId="0" fontId="7" fillId="4" borderId="0" xfId="0" applyFont="1" applyFill="1"/>
    <xf numFmtId="164" fontId="0" fillId="4" borderId="0" xfId="0" applyNumberFormat="1" applyFill="1" applyAlignment="1">
      <alignment horizontal="right" wrapText="1"/>
    </xf>
    <xf numFmtId="0" fontId="8" fillId="4" borderId="0" xfId="0" applyFont="1" applyFill="1"/>
    <xf numFmtId="49" fontId="0" fillId="5" borderId="0" xfId="0" applyNumberFormat="1" applyFill="1" applyAlignment="1">
      <alignment wrapText="1"/>
    </xf>
    <xf numFmtId="0" fontId="0" fillId="5" borderId="0" xfId="0" applyFill="1"/>
    <xf numFmtId="8" fontId="2" fillId="5" borderId="0" xfId="0" applyNumberFormat="1" applyFont="1" applyFill="1" applyAlignment="1">
      <alignment horizontal="right"/>
    </xf>
    <xf numFmtId="8" fontId="0" fillId="5" borderId="0" xfId="0" applyNumberForma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95EB4-DD7E-444B-98ED-E634DA84FC68}">
  <dimension ref="A1:D20"/>
  <sheetViews>
    <sheetView tabSelected="1" workbookViewId="0">
      <selection activeCell="B28" sqref="B28"/>
    </sheetView>
  </sheetViews>
  <sheetFormatPr defaultRowHeight="14.25" x14ac:dyDescent="0.2"/>
  <cols>
    <col min="1" max="1" width="31.375" bestFit="1" customWidth="1"/>
    <col min="2" max="2" width="54" bestFit="1" customWidth="1"/>
    <col min="3" max="3" width="11.5" bestFit="1" customWidth="1"/>
  </cols>
  <sheetData>
    <row r="1" spans="1:4" ht="15" x14ac:dyDescent="0.2">
      <c r="A1" s="1" t="s">
        <v>69</v>
      </c>
      <c r="B1" s="1" t="s">
        <v>70</v>
      </c>
      <c r="C1" s="1" t="s">
        <v>3</v>
      </c>
      <c r="D1" s="1" t="s">
        <v>4</v>
      </c>
    </row>
    <row r="2" spans="1:4" x14ac:dyDescent="0.2">
      <c r="A2" s="3" t="s">
        <v>5</v>
      </c>
      <c r="B2" s="3" t="s">
        <v>71</v>
      </c>
      <c r="C2" s="4">
        <v>15</v>
      </c>
      <c r="D2" s="5">
        <f>SUM(C2*0.92)</f>
        <v>13.8</v>
      </c>
    </row>
    <row r="3" spans="1:4" x14ac:dyDescent="0.2">
      <c r="A3" s="3" t="s">
        <v>6</v>
      </c>
      <c r="B3" s="3" t="s">
        <v>72</v>
      </c>
      <c r="C3" s="4">
        <v>3.75</v>
      </c>
      <c r="D3" s="5">
        <f>SUM(C3*0.92)</f>
        <v>3.45</v>
      </c>
    </row>
    <row r="4" spans="1:4" x14ac:dyDescent="0.2">
      <c r="A4" s="3" t="s">
        <v>7</v>
      </c>
      <c r="B4" s="3" t="s">
        <v>73</v>
      </c>
      <c r="C4" s="4">
        <v>14</v>
      </c>
      <c r="D4" s="5">
        <f t="shared" ref="D4:D20" si="0">SUM(C4*0.92)</f>
        <v>12.88</v>
      </c>
    </row>
    <row r="5" spans="1:4" x14ac:dyDescent="0.2">
      <c r="A5" s="3" t="s">
        <v>8</v>
      </c>
      <c r="B5" s="3" t="s">
        <v>74</v>
      </c>
      <c r="C5" s="4">
        <v>3.5</v>
      </c>
      <c r="D5" s="5">
        <f t="shared" si="0"/>
        <v>3.22</v>
      </c>
    </row>
    <row r="6" spans="1:4" x14ac:dyDescent="0.2">
      <c r="A6" s="3" t="s">
        <v>9</v>
      </c>
      <c r="B6" s="3" t="s">
        <v>75</v>
      </c>
      <c r="C6" s="4">
        <v>6</v>
      </c>
      <c r="D6" s="5">
        <f t="shared" si="0"/>
        <v>5.5200000000000005</v>
      </c>
    </row>
    <row r="7" spans="1:4" x14ac:dyDescent="0.2">
      <c r="A7" s="3" t="s">
        <v>10</v>
      </c>
      <c r="B7" s="3" t="s">
        <v>76</v>
      </c>
      <c r="C7" s="4">
        <v>1.5</v>
      </c>
      <c r="D7" s="5">
        <f t="shared" si="0"/>
        <v>1.3800000000000001</v>
      </c>
    </row>
    <row r="8" spans="1:4" x14ac:dyDescent="0.2">
      <c r="A8" s="3" t="s">
        <v>11</v>
      </c>
      <c r="B8" s="3" t="s">
        <v>77</v>
      </c>
      <c r="C8" s="4">
        <v>18</v>
      </c>
      <c r="D8" s="5">
        <f t="shared" si="0"/>
        <v>16.560000000000002</v>
      </c>
    </row>
    <row r="9" spans="1:4" x14ac:dyDescent="0.2">
      <c r="A9" s="3" t="s">
        <v>12</v>
      </c>
      <c r="B9" s="3" t="s">
        <v>78</v>
      </c>
      <c r="C9" s="4">
        <v>4.5</v>
      </c>
      <c r="D9" s="5">
        <f t="shared" si="0"/>
        <v>4.1400000000000006</v>
      </c>
    </row>
    <row r="10" spans="1:4" x14ac:dyDescent="0.2">
      <c r="A10" s="3" t="s">
        <v>13</v>
      </c>
      <c r="B10" s="3" t="s">
        <v>79</v>
      </c>
      <c r="C10" s="4">
        <v>2</v>
      </c>
      <c r="D10" s="5">
        <f t="shared" si="0"/>
        <v>1.84</v>
      </c>
    </row>
    <row r="11" spans="1:4" x14ac:dyDescent="0.2">
      <c r="A11" s="3" t="s">
        <v>14</v>
      </c>
      <c r="B11" s="3" t="s">
        <v>80</v>
      </c>
      <c r="C11" s="4">
        <v>4</v>
      </c>
      <c r="D11" s="5">
        <f t="shared" si="0"/>
        <v>3.68</v>
      </c>
    </row>
    <row r="12" spans="1:4" x14ac:dyDescent="0.2">
      <c r="A12" s="3" t="s">
        <v>15</v>
      </c>
      <c r="B12" s="3" t="s">
        <v>81</v>
      </c>
      <c r="C12" s="4">
        <v>4</v>
      </c>
      <c r="D12" s="5">
        <f t="shared" si="0"/>
        <v>3.68</v>
      </c>
    </row>
    <row r="13" spans="1:4" x14ac:dyDescent="0.2">
      <c r="A13" s="3" t="s">
        <v>18</v>
      </c>
      <c r="B13" s="3" t="s">
        <v>82</v>
      </c>
      <c r="C13" s="4">
        <v>8</v>
      </c>
      <c r="D13" s="5">
        <f t="shared" si="0"/>
        <v>7.36</v>
      </c>
    </row>
    <row r="14" spans="1:4" x14ac:dyDescent="0.2">
      <c r="A14" s="3" t="s">
        <v>19</v>
      </c>
      <c r="B14" s="3" t="s">
        <v>83</v>
      </c>
      <c r="C14" s="4">
        <v>20</v>
      </c>
      <c r="D14" s="5">
        <f t="shared" si="0"/>
        <v>18.400000000000002</v>
      </c>
    </row>
    <row r="16" spans="1:4" s="12" customFormat="1" x14ac:dyDescent="0.2">
      <c r="A16" s="6" t="s">
        <v>21</v>
      </c>
      <c r="B16" s="6" t="s">
        <v>84</v>
      </c>
      <c r="C16" s="15">
        <v>1</v>
      </c>
      <c r="D16" s="14">
        <f t="shared" si="0"/>
        <v>0.92</v>
      </c>
    </row>
    <row r="17" spans="1:4" s="12" customFormat="1" x14ac:dyDescent="0.2">
      <c r="A17" s="6" t="s">
        <v>22</v>
      </c>
      <c r="B17" s="6" t="s">
        <v>85</v>
      </c>
      <c r="C17" s="15">
        <v>0.5</v>
      </c>
      <c r="D17" s="14">
        <f t="shared" si="0"/>
        <v>0.46</v>
      </c>
    </row>
    <row r="18" spans="1:4" s="12" customFormat="1" ht="28.5" x14ac:dyDescent="0.2">
      <c r="A18" s="6" t="s">
        <v>23</v>
      </c>
      <c r="B18" s="6" t="s">
        <v>86</v>
      </c>
      <c r="C18" s="15">
        <v>18</v>
      </c>
      <c r="D18" s="14">
        <f t="shared" si="0"/>
        <v>16.560000000000002</v>
      </c>
    </row>
    <row r="19" spans="1:4" s="12" customFormat="1" ht="28.5" x14ac:dyDescent="0.2">
      <c r="A19" s="6" t="s">
        <v>24</v>
      </c>
      <c r="B19" s="6" t="s">
        <v>87</v>
      </c>
      <c r="C19" s="15">
        <v>4.5</v>
      </c>
      <c r="D19" s="14">
        <f t="shared" si="0"/>
        <v>4.1400000000000006</v>
      </c>
    </row>
    <row r="20" spans="1:4" s="12" customFormat="1" x14ac:dyDescent="0.2">
      <c r="A20" s="6" t="s">
        <v>25</v>
      </c>
      <c r="B20" s="6" t="s">
        <v>88</v>
      </c>
      <c r="C20" s="15">
        <v>1</v>
      </c>
      <c r="D20" s="14">
        <f t="shared" si="0"/>
        <v>0.92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1D19-E53F-4F1A-BDA7-44ED9E3BF40F}">
  <dimension ref="A1:F19"/>
  <sheetViews>
    <sheetView workbookViewId="0">
      <selection activeCell="B27" sqref="B27"/>
    </sheetView>
  </sheetViews>
  <sheetFormatPr defaultRowHeight="14.25" x14ac:dyDescent="0.2"/>
  <cols>
    <col min="1" max="1" width="32.625" customWidth="1"/>
    <col min="2" max="2" width="70.25" customWidth="1"/>
    <col min="3" max="3" width="18.625" customWidth="1"/>
    <col min="4" max="4" width="10.5" bestFit="1" customWidth="1"/>
  </cols>
  <sheetData>
    <row r="1" spans="1:6" ht="15" x14ac:dyDescent="0.2">
      <c r="A1" s="1" t="s">
        <v>69</v>
      </c>
      <c r="B1" s="1" t="s">
        <v>70</v>
      </c>
      <c r="C1" s="16" t="s">
        <v>3</v>
      </c>
      <c r="D1" s="1" t="s">
        <v>4</v>
      </c>
    </row>
    <row r="2" spans="1:6" ht="15" x14ac:dyDescent="0.2">
      <c r="A2" s="3" t="s">
        <v>26</v>
      </c>
      <c r="B2" s="2" t="s">
        <v>89</v>
      </c>
      <c r="C2" s="4">
        <v>15</v>
      </c>
      <c r="D2" s="5">
        <f>SUM(C2*0.92)</f>
        <v>13.8</v>
      </c>
      <c r="F2" t="s">
        <v>65</v>
      </c>
    </row>
    <row r="3" spans="1:6" ht="15" x14ac:dyDescent="0.2">
      <c r="A3" s="3" t="s">
        <v>27</v>
      </c>
      <c r="B3" s="2" t="s">
        <v>90</v>
      </c>
      <c r="C3" s="4">
        <v>2</v>
      </c>
      <c r="D3" s="5">
        <f>SUM(C3*0.92)</f>
        <v>1.84</v>
      </c>
      <c r="F3" t="s">
        <v>66</v>
      </c>
    </row>
    <row r="4" spans="1:6" s="12" customFormat="1" x14ac:dyDescent="0.2">
      <c r="A4" s="6" t="s">
        <v>28</v>
      </c>
      <c r="B4" s="6" t="s">
        <v>91</v>
      </c>
      <c r="C4" s="11">
        <v>3.75</v>
      </c>
      <c r="D4" s="14">
        <f t="shared" ref="D4:D9" si="0">SUM(C4*0.92)</f>
        <v>3.45</v>
      </c>
      <c r="F4" s="12" t="s">
        <v>67</v>
      </c>
    </row>
    <row r="5" spans="1:6" s="12" customFormat="1" ht="28.5" x14ac:dyDescent="0.2">
      <c r="A5" s="6" t="s">
        <v>29</v>
      </c>
      <c r="B5" s="6" t="s">
        <v>92</v>
      </c>
      <c r="C5" s="11">
        <v>0.5</v>
      </c>
      <c r="D5" s="14">
        <f t="shared" si="0"/>
        <v>0.46</v>
      </c>
      <c r="F5" s="12" t="s">
        <v>68</v>
      </c>
    </row>
    <row r="6" spans="1:6" s="12" customFormat="1" x14ac:dyDescent="0.2">
      <c r="A6" s="6" t="s">
        <v>16</v>
      </c>
      <c r="B6" s="6" t="s">
        <v>93</v>
      </c>
      <c r="C6" s="11">
        <v>10</v>
      </c>
      <c r="D6" s="14">
        <f t="shared" si="0"/>
        <v>9.2000000000000011</v>
      </c>
    </row>
    <row r="7" spans="1:6" s="12" customFormat="1" x14ac:dyDescent="0.2">
      <c r="A7" s="6" t="s">
        <v>30</v>
      </c>
      <c r="B7" s="6" t="s">
        <v>94</v>
      </c>
      <c r="C7" s="11">
        <v>2.5</v>
      </c>
      <c r="D7" s="14">
        <f t="shared" si="0"/>
        <v>2.3000000000000003</v>
      </c>
    </row>
    <row r="8" spans="1:6" s="12" customFormat="1" x14ac:dyDescent="0.2">
      <c r="A8" s="6" t="s">
        <v>31</v>
      </c>
      <c r="B8" s="6" t="s">
        <v>95</v>
      </c>
      <c r="C8" s="11">
        <v>10</v>
      </c>
      <c r="D8" s="14">
        <f t="shared" si="0"/>
        <v>9.2000000000000011</v>
      </c>
    </row>
    <row r="9" spans="1:6" s="12" customFormat="1" x14ac:dyDescent="0.2">
      <c r="A9" s="6" t="s">
        <v>32</v>
      </c>
      <c r="B9" s="6" t="s">
        <v>96</v>
      </c>
      <c r="C9" s="11">
        <v>2.5</v>
      </c>
      <c r="D9" s="14">
        <f t="shared" si="0"/>
        <v>2.3000000000000003</v>
      </c>
    </row>
    <row r="13" spans="1:6" ht="15" x14ac:dyDescent="0.25">
      <c r="A13" s="21" t="s">
        <v>15</v>
      </c>
      <c r="B13" s="21" t="s">
        <v>81</v>
      </c>
      <c r="C13" s="17">
        <v>4</v>
      </c>
      <c r="D13" s="18">
        <f t="shared" ref="D13:D18" si="1">SUM(C13*0.92)</f>
        <v>3.68</v>
      </c>
    </row>
    <row r="14" spans="1:6" ht="15" x14ac:dyDescent="0.25">
      <c r="A14" s="21" t="s">
        <v>21</v>
      </c>
      <c r="B14" s="21" t="s">
        <v>84</v>
      </c>
      <c r="C14" s="19">
        <v>1</v>
      </c>
      <c r="D14" s="18">
        <f t="shared" si="1"/>
        <v>0.92</v>
      </c>
    </row>
    <row r="15" spans="1:6" ht="15" x14ac:dyDescent="0.25">
      <c r="A15" s="21" t="s">
        <v>56</v>
      </c>
      <c r="B15" s="21" t="s">
        <v>97</v>
      </c>
      <c r="C15" s="19">
        <v>15</v>
      </c>
      <c r="D15" s="18">
        <f t="shared" si="1"/>
        <v>13.8</v>
      </c>
    </row>
    <row r="16" spans="1:6" ht="15" x14ac:dyDescent="0.25">
      <c r="A16" s="21" t="s">
        <v>57</v>
      </c>
      <c r="B16" s="21" t="s">
        <v>98</v>
      </c>
      <c r="C16" s="19">
        <v>0.75</v>
      </c>
      <c r="D16" s="18">
        <f t="shared" si="1"/>
        <v>0.69000000000000006</v>
      </c>
    </row>
    <row r="17" spans="1:4" ht="15" x14ac:dyDescent="0.25">
      <c r="A17" s="21" t="s">
        <v>58</v>
      </c>
      <c r="B17" s="21" t="s">
        <v>99</v>
      </c>
      <c r="C17" s="19">
        <v>1500</v>
      </c>
      <c r="D17" s="18">
        <f t="shared" si="1"/>
        <v>1380</v>
      </c>
    </row>
    <row r="18" spans="1:4" ht="15" x14ac:dyDescent="0.25">
      <c r="A18" s="21" t="s">
        <v>59</v>
      </c>
      <c r="B18" s="21" t="s">
        <v>100</v>
      </c>
      <c r="C18" s="19">
        <v>20</v>
      </c>
      <c r="D18" s="20">
        <f t="shared" si="1"/>
        <v>18.400000000000002</v>
      </c>
    </row>
    <row r="19" spans="1:4" x14ac:dyDescent="0.2">
      <c r="A19" s="20"/>
      <c r="B19" s="20"/>
      <c r="C19" s="20"/>
      <c r="D1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17E9-F11D-4F1C-94E8-BB03C5BA66AA}">
  <dimension ref="A1:F30"/>
  <sheetViews>
    <sheetView topLeftCell="C1" workbookViewId="0">
      <selection activeCell="D38" sqref="D38"/>
    </sheetView>
  </sheetViews>
  <sheetFormatPr defaultRowHeight="14.25" x14ac:dyDescent="0.2"/>
  <cols>
    <col min="2" max="2" width="32.375" customWidth="1"/>
    <col min="3" max="3" width="54.375" customWidth="1"/>
    <col min="4" max="4" width="52.75" customWidth="1"/>
    <col min="5" max="5" width="14" customWidth="1"/>
    <col min="6" max="6" width="13.25" customWidth="1"/>
  </cols>
  <sheetData>
    <row r="1" spans="2:6" ht="15.75" thickBot="1" x14ac:dyDescent="0.25">
      <c r="B1" s="1" t="s">
        <v>0</v>
      </c>
      <c r="C1" s="1" t="s">
        <v>69</v>
      </c>
      <c r="D1" s="1" t="s">
        <v>70</v>
      </c>
      <c r="E1" s="1" t="s">
        <v>3</v>
      </c>
      <c r="F1" s="1" t="s">
        <v>4</v>
      </c>
    </row>
    <row r="2" spans="2:6" x14ac:dyDescent="0.2">
      <c r="B2" s="3" t="s">
        <v>33</v>
      </c>
      <c r="C2" s="3" t="s">
        <v>34</v>
      </c>
      <c r="D2" s="3" t="s">
        <v>101</v>
      </c>
      <c r="E2" s="4">
        <v>25000</v>
      </c>
      <c r="F2" s="5">
        <f>SUM(E2*0.95)</f>
        <v>23750</v>
      </c>
    </row>
    <row r="3" spans="2:6" x14ac:dyDescent="0.2">
      <c r="B3" s="3" t="s">
        <v>33</v>
      </c>
      <c r="C3" s="3" t="s">
        <v>35</v>
      </c>
      <c r="D3" s="3" t="s">
        <v>103</v>
      </c>
      <c r="E3" s="4">
        <v>25000</v>
      </c>
      <c r="F3" s="5">
        <f t="shared" ref="F3:F16" si="0">SUM(E3*0.95)</f>
        <v>23750</v>
      </c>
    </row>
    <row r="4" spans="2:6" x14ac:dyDescent="0.2">
      <c r="B4" s="3"/>
      <c r="C4" s="3"/>
      <c r="D4" s="3"/>
      <c r="E4" s="4"/>
      <c r="F4" s="5"/>
    </row>
    <row r="5" spans="2:6" x14ac:dyDescent="0.2">
      <c r="B5" s="3" t="s">
        <v>33</v>
      </c>
      <c r="C5" s="3" t="s">
        <v>36</v>
      </c>
      <c r="D5" s="3" t="s">
        <v>102</v>
      </c>
      <c r="E5" s="4">
        <v>400</v>
      </c>
      <c r="F5" s="5">
        <f t="shared" si="0"/>
        <v>380</v>
      </c>
    </row>
    <row r="6" spans="2:6" x14ac:dyDescent="0.2">
      <c r="B6" s="3" t="s">
        <v>33</v>
      </c>
      <c r="C6" s="3" t="s">
        <v>37</v>
      </c>
      <c r="D6" s="3" t="s">
        <v>38</v>
      </c>
      <c r="E6" s="4">
        <v>400</v>
      </c>
      <c r="F6" s="5">
        <f t="shared" si="0"/>
        <v>380</v>
      </c>
    </row>
    <row r="7" spans="2:6" x14ac:dyDescent="0.2">
      <c r="B7" s="3"/>
      <c r="C7" s="3"/>
      <c r="D7" s="3"/>
      <c r="E7" s="4"/>
      <c r="F7" s="5"/>
    </row>
    <row r="8" spans="2:6" x14ac:dyDescent="0.2">
      <c r="B8" s="3" t="s">
        <v>33</v>
      </c>
      <c r="C8" s="3" t="s">
        <v>39</v>
      </c>
      <c r="D8" s="3" t="s">
        <v>104</v>
      </c>
      <c r="E8" s="4">
        <v>50000</v>
      </c>
      <c r="F8" s="5">
        <f t="shared" si="0"/>
        <v>47500</v>
      </c>
    </row>
    <row r="9" spans="2:6" x14ac:dyDescent="0.2">
      <c r="B9" s="3"/>
      <c r="C9" s="3"/>
      <c r="D9" s="3"/>
      <c r="E9" s="4"/>
      <c r="F9" s="5"/>
    </row>
    <row r="10" spans="2:6" x14ac:dyDescent="0.2">
      <c r="B10" s="3" t="s">
        <v>33</v>
      </c>
      <c r="C10" s="3" t="s">
        <v>40</v>
      </c>
      <c r="D10" s="3" t="s">
        <v>105</v>
      </c>
      <c r="E10" s="4">
        <v>60000</v>
      </c>
      <c r="F10" s="5">
        <f t="shared" si="0"/>
        <v>57000</v>
      </c>
    </row>
    <row r="11" spans="2:6" x14ac:dyDescent="0.2">
      <c r="B11" s="3" t="s">
        <v>33</v>
      </c>
      <c r="C11" s="3" t="s">
        <v>41</v>
      </c>
      <c r="D11" s="3" t="s">
        <v>106</v>
      </c>
      <c r="E11" s="4">
        <v>110000</v>
      </c>
      <c r="F11" s="5">
        <f t="shared" si="0"/>
        <v>104500</v>
      </c>
    </row>
    <row r="12" spans="2:6" x14ac:dyDescent="0.2">
      <c r="B12" s="3"/>
      <c r="C12" s="3"/>
      <c r="D12" s="3"/>
      <c r="E12" s="4"/>
      <c r="F12" s="5"/>
    </row>
    <row r="13" spans="2:6" x14ac:dyDescent="0.2">
      <c r="B13" s="3" t="s">
        <v>42</v>
      </c>
      <c r="C13" s="3" t="s">
        <v>43</v>
      </c>
      <c r="D13" s="3" t="s">
        <v>114</v>
      </c>
      <c r="E13" s="4">
        <v>5000</v>
      </c>
      <c r="F13" s="5">
        <f t="shared" si="0"/>
        <v>4750</v>
      </c>
    </row>
    <row r="14" spans="2:6" s="7" customFormat="1" x14ac:dyDescent="0.2">
      <c r="B14" s="8"/>
      <c r="C14" s="8"/>
      <c r="D14" s="8"/>
      <c r="E14" s="9"/>
      <c r="F14" s="10"/>
    </row>
    <row r="15" spans="2:6" x14ac:dyDescent="0.2">
      <c r="B15" s="3" t="s">
        <v>17</v>
      </c>
      <c r="C15" s="3" t="s">
        <v>44</v>
      </c>
      <c r="D15" s="3" t="s">
        <v>107</v>
      </c>
      <c r="E15" s="4">
        <v>1</v>
      </c>
      <c r="F15" s="5">
        <f t="shared" si="0"/>
        <v>0.95</v>
      </c>
    </row>
    <row r="16" spans="2:6" x14ac:dyDescent="0.2">
      <c r="B16" s="3" t="s">
        <v>17</v>
      </c>
      <c r="C16" s="3" t="s">
        <v>45</v>
      </c>
      <c r="D16" s="3" t="s">
        <v>108</v>
      </c>
      <c r="E16" s="4">
        <v>350</v>
      </c>
      <c r="F16" s="5">
        <f t="shared" si="0"/>
        <v>332.5</v>
      </c>
    </row>
    <row r="20" spans="1:6" s="12" customFormat="1" x14ac:dyDescent="0.2">
      <c r="A20" s="12" t="s">
        <v>20</v>
      </c>
      <c r="B20" s="6" t="s">
        <v>46</v>
      </c>
      <c r="C20" s="6" t="s">
        <v>47</v>
      </c>
      <c r="D20" s="6" t="s">
        <v>109</v>
      </c>
      <c r="E20" s="13">
        <v>3000</v>
      </c>
      <c r="F20" s="14">
        <f t="shared" ref="F20:F30" si="1">SUM(E20*0.95)</f>
        <v>2850</v>
      </c>
    </row>
    <row r="21" spans="1:6" s="12" customFormat="1" x14ac:dyDescent="0.2">
      <c r="B21" s="6"/>
      <c r="C21" s="6"/>
      <c r="D21" s="6"/>
      <c r="E21" s="13"/>
      <c r="F21" s="14"/>
    </row>
    <row r="22" spans="1:6" s="12" customFormat="1" x14ac:dyDescent="0.2">
      <c r="A22" s="12" t="s">
        <v>20</v>
      </c>
      <c r="B22" s="6" t="s">
        <v>33</v>
      </c>
      <c r="C22" s="6" t="s">
        <v>48</v>
      </c>
      <c r="D22" s="6" t="s">
        <v>110</v>
      </c>
      <c r="E22" s="13">
        <v>30000</v>
      </c>
      <c r="F22" s="14">
        <f t="shared" si="1"/>
        <v>28500</v>
      </c>
    </row>
    <row r="23" spans="1:6" s="12" customFormat="1" x14ac:dyDescent="0.2">
      <c r="B23" s="6"/>
      <c r="C23" s="6"/>
      <c r="D23" s="6"/>
      <c r="E23" s="11"/>
      <c r="F23" s="14"/>
    </row>
    <row r="24" spans="1:6" s="12" customFormat="1" x14ac:dyDescent="0.2">
      <c r="A24" s="12" t="s">
        <v>20</v>
      </c>
      <c r="B24" s="6" t="s">
        <v>42</v>
      </c>
      <c r="C24" s="6" t="s">
        <v>49</v>
      </c>
      <c r="D24" s="6" t="s">
        <v>111</v>
      </c>
      <c r="E24" s="11">
        <v>6000</v>
      </c>
      <c r="F24" s="14">
        <f t="shared" si="1"/>
        <v>5700</v>
      </c>
    </row>
    <row r="25" spans="1:6" s="12" customFormat="1" x14ac:dyDescent="0.2">
      <c r="A25" s="12" t="s">
        <v>20</v>
      </c>
      <c r="B25" s="6" t="s">
        <v>42</v>
      </c>
      <c r="C25" s="6" t="s">
        <v>50</v>
      </c>
      <c r="D25" s="6" t="s">
        <v>115</v>
      </c>
      <c r="E25" s="11">
        <v>400</v>
      </c>
      <c r="F25" s="14">
        <f t="shared" si="1"/>
        <v>380</v>
      </c>
    </row>
    <row r="26" spans="1:6" s="12" customFormat="1" x14ac:dyDescent="0.2">
      <c r="B26" s="6"/>
      <c r="C26" s="6"/>
      <c r="D26" s="6"/>
      <c r="E26" s="11"/>
      <c r="F26" s="14"/>
    </row>
    <row r="27" spans="1:6" s="12" customFormat="1" ht="28.5" x14ac:dyDescent="0.2">
      <c r="A27" s="12" t="s">
        <v>20</v>
      </c>
      <c r="B27" s="6" t="s">
        <v>51</v>
      </c>
      <c r="C27" s="6" t="s">
        <v>52</v>
      </c>
      <c r="D27" s="6" t="s">
        <v>112</v>
      </c>
      <c r="E27" s="11">
        <v>6000</v>
      </c>
      <c r="F27" s="14">
        <f t="shared" si="1"/>
        <v>5700</v>
      </c>
    </row>
    <row r="28" spans="1:6" s="12" customFormat="1" x14ac:dyDescent="0.2">
      <c r="A28" s="12" t="s">
        <v>20</v>
      </c>
      <c r="B28" s="6" t="s">
        <v>51</v>
      </c>
      <c r="C28" s="6" t="s">
        <v>53</v>
      </c>
      <c r="D28" s="6" t="s">
        <v>116</v>
      </c>
      <c r="E28" s="11">
        <v>400</v>
      </c>
      <c r="F28" s="14">
        <f t="shared" si="1"/>
        <v>380</v>
      </c>
    </row>
    <row r="30" spans="1:6" ht="15" x14ac:dyDescent="0.25">
      <c r="C30" s="23" t="s">
        <v>60</v>
      </c>
      <c r="D30" s="23" t="s">
        <v>113</v>
      </c>
      <c r="E30" s="22">
        <v>10000</v>
      </c>
      <c r="F30" s="18">
        <f t="shared" si="1"/>
        <v>9500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42AF-52C4-4B0A-AC7F-B9C42CB438BD}">
  <dimension ref="A1:D7"/>
  <sheetViews>
    <sheetView workbookViewId="0">
      <selection activeCell="B19" sqref="B19"/>
    </sheetView>
  </sheetViews>
  <sheetFormatPr defaultRowHeight="14.25" x14ac:dyDescent="0.2"/>
  <cols>
    <col min="1" max="1" width="44.875" customWidth="1"/>
    <col min="2" max="2" width="41.875" customWidth="1"/>
    <col min="3" max="3" width="13.875" customWidth="1"/>
    <col min="4" max="4" width="11.5" customWidth="1"/>
    <col min="5" max="5" width="32.125" bestFit="1" customWidth="1"/>
  </cols>
  <sheetData>
    <row r="1" spans="1:4" ht="15.75" thickBot="1" x14ac:dyDescent="0.25">
      <c r="A1" s="1" t="s">
        <v>1</v>
      </c>
      <c r="B1" s="1" t="s">
        <v>2</v>
      </c>
      <c r="C1" s="1" t="s">
        <v>3</v>
      </c>
      <c r="D1" s="1" t="s">
        <v>4</v>
      </c>
    </row>
    <row r="2" spans="1:4" x14ac:dyDescent="0.2">
      <c r="A2" s="3" t="s">
        <v>54</v>
      </c>
      <c r="B2" s="3" t="s">
        <v>117</v>
      </c>
      <c r="C2" s="4">
        <v>20000</v>
      </c>
      <c r="D2" s="5">
        <f>SUM(C2*0.95)</f>
        <v>19000</v>
      </c>
    </row>
    <row r="3" spans="1:4" s="12" customFormat="1" x14ac:dyDescent="0.2">
      <c r="A3" s="6" t="s">
        <v>55</v>
      </c>
      <c r="B3" s="6" t="s">
        <v>118</v>
      </c>
      <c r="C3" s="15">
        <v>20000</v>
      </c>
      <c r="D3" s="14">
        <f>SUM(C3*0.95)</f>
        <v>19000</v>
      </c>
    </row>
    <row r="4" spans="1:4" s="25" customFormat="1" ht="42.75" x14ac:dyDescent="0.2">
      <c r="A4" s="24" t="s">
        <v>61</v>
      </c>
      <c r="B4" s="24" t="s">
        <v>119</v>
      </c>
      <c r="C4" s="26">
        <v>1.2</v>
      </c>
      <c r="D4" s="27">
        <f>C4*0.92</f>
        <v>1.1040000000000001</v>
      </c>
    </row>
    <row r="5" spans="1:4" s="25" customFormat="1" ht="42.75" x14ac:dyDescent="0.2">
      <c r="A5" s="24" t="s">
        <v>62</v>
      </c>
      <c r="B5" s="24" t="s">
        <v>120</v>
      </c>
      <c r="C5" s="26">
        <v>1.6</v>
      </c>
      <c r="D5" s="27">
        <f t="shared" ref="D5:D7" si="0">C5*0.92</f>
        <v>1.4720000000000002</v>
      </c>
    </row>
    <row r="6" spans="1:4" s="25" customFormat="1" ht="28.5" x14ac:dyDescent="0.2">
      <c r="A6" s="24" t="s">
        <v>63</v>
      </c>
      <c r="B6" s="24" t="s">
        <v>121</v>
      </c>
      <c r="C6" s="26">
        <v>3</v>
      </c>
      <c r="D6" s="27">
        <f t="shared" si="0"/>
        <v>2.7600000000000002</v>
      </c>
    </row>
    <row r="7" spans="1:4" s="25" customFormat="1" ht="28.5" x14ac:dyDescent="0.2">
      <c r="A7" s="24" t="s">
        <v>64</v>
      </c>
      <c r="B7" s="24" t="s">
        <v>122</v>
      </c>
      <c r="C7" s="26">
        <v>4</v>
      </c>
      <c r="D7" s="27">
        <f t="shared" si="0"/>
        <v>3.68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On-Prem</vt:lpstr>
      <vt:lpstr>Cloud</vt:lpstr>
      <vt:lpstr>Implementation</vt:lpstr>
      <vt:lpstr>Support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Edouard Mossuz</dc:creator>
  <cp:keywords/>
  <dc:description/>
  <cp:lastModifiedBy>Chris Macias</cp:lastModifiedBy>
  <cp:revision/>
  <dcterms:created xsi:type="dcterms:W3CDTF">2025-01-10T19:35:50Z</dcterms:created>
  <dcterms:modified xsi:type="dcterms:W3CDTF">2026-04-07T21:57:34Z</dcterms:modified>
  <cp:category/>
  <cp:contentStatus/>
</cp:coreProperties>
</file>